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L:\USV\pi\Tema++\"/>
    </mc:Choice>
  </mc:AlternateContent>
  <xr:revisionPtr revIDLastSave="0" documentId="13_ncr:1_{2C6DBA30-8F78-4633-9413-3A9FDB3E70F3}" xr6:coauthVersionLast="47" xr6:coauthVersionMax="47" xr10:uidLastSave="{00000000-0000-0000-0000-000000000000}"/>
  <workbookProtection lockStructure="1"/>
  <bookViews>
    <workbookView xWindow="1365" yWindow="540" windowWidth="25005" windowHeight="15975" xr2:uid="{00000000-000D-0000-FFFF-FFFF00000000}"/>
  </bookViews>
  <sheets>
    <sheet name="Blad2" sheetId="2" r:id="rId1"/>
    <sheet name="Blad3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2" i="2" l="1"/>
  <c r="C8" i="2"/>
  <c r="E8" i="2" s="1"/>
  <c r="C9" i="2"/>
  <c r="D9" i="2" s="1"/>
  <c r="C10" i="2"/>
  <c r="D10" i="2" s="1"/>
  <c r="C11" i="2"/>
  <c r="E11" i="2" s="1"/>
  <c r="C12" i="2"/>
  <c r="D12" i="2" s="1"/>
  <c r="C13" i="2"/>
  <c r="D13" i="2" s="1"/>
  <c r="C14" i="2"/>
  <c r="D14" i="2" s="1"/>
  <c r="C7" i="2"/>
  <c r="D7" i="2" s="1"/>
  <c r="E13" i="2" l="1"/>
  <c r="E12" i="2"/>
  <c r="G12" i="2" s="1"/>
  <c r="I12" i="2" s="1"/>
  <c r="E10" i="2"/>
  <c r="G10" i="2" s="1"/>
  <c r="I10" i="2" s="1"/>
  <c r="D11" i="2"/>
  <c r="E9" i="2"/>
  <c r="G9" i="2" s="1"/>
  <c r="I9" i="2" s="1"/>
  <c r="D8" i="2"/>
  <c r="E14" i="2"/>
  <c r="G14" i="2" s="1"/>
  <c r="I14" i="2" s="1"/>
  <c r="E7" i="2"/>
  <c r="J9" i="2"/>
  <c r="J13" i="2"/>
  <c r="J12" i="2"/>
  <c r="J7" i="2"/>
  <c r="J11" i="2"/>
  <c r="J8" i="2"/>
  <c r="G11" i="2"/>
  <c r="I11" i="2" s="1"/>
  <c r="J10" i="2"/>
  <c r="J14" i="2"/>
  <c r="K14" i="2" l="1"/>
  <c r="K11" i="2"/>
  <c r="K10" i="2"/>
  <c r="K12" i="2"/>
  <c r="G8" i="2"/>
  <c r="I8" i="2" s="1"/>
  <c r="K8" i="2" s="1"/>
  <c r="G7" i="2"/>
  <c r="I7" i="2" s="1"/>
  <c r="K7" i="2" s="1"/>
  <c r="G13" i="2"/>
  <c r="I13" i="2" s="1"/>
  <c r="K13" i="2" s="1"/>
  <c r="K9" i="2"/>
  <c r="K15" i="2" l="1"/>
  <c r="K34" i="2" s="1"/>
</calcChain>
</file>

<file path=xl/sharedStrings.xml><?xml version="1.0" encoding="utf-8"?>
<sst xmlns="http://schemas.openxmlformats.org/spreadsheetml/2006/main" count="24" uniqueCount="24">
  <si>
    <t>Beräkning av lönekostnad vid anställning på kortare tid än ett år, inkl. full ersättning för semesterkostnader.</t>
  </si>
  <si>
    <t>Fyll i fälten som är gulmarkerade.</t>
  </si>
  <si>
    <t>Namn</t>
  </si>
  <si>
    <t>Justerad lön med 3,3%</t>
  </si>
  <si>
    <t>LKP</t>
  </si>
  <si>
    <t>Semester</t>
  </si>
  <si>
    <t>Månader</t>
  </si>
  <si>
    <t>Totalt</t>
  </si>
  <si>
    <t xml:space="preserve"> %</t>
  </si>
  <si>
    <t>Summa</t>
  </si>
  <si>
    <t>Löpande semesterkostnader</t>
  </si>
  <si>
    <t>TOTAL kostnad:</t>
  </si>
  <si>
    <t>Koordinator Mimmi Pigg</t>
  </si>
  <si>
    <t>Askungen</t>
  </si>
  <si>
    <t>Kalle Anka</t>
  </si>
  <si>
    <t>Kostnaden för semester uppstår vid intjänandet av semesterdagar och inte vid uttaget av semesterledighet.</t>
  </si>
  <si>
    <t>Löper ett projekt över ett helt år och semesterdagarna tas ut som vanligt behöver inga särskilda beräkningar för semesterkostnaderna göras.</t>
  </si>
  <si>
    <t>Nytt löneavtal fr.o.m. den 1 april, 3,3% prel lönejustering.</t>
  </si>
  <si>
    <t>Indirekta kostnader (OH) ska ej räknas med i kostnadsram, dessa täcks av institutet.</t>
  </si>
  <si>
    <t>Lön 2025</t>
  </si>
  <si>
    <t>TOTALA lönekostnader:</t>
  </si>
  <si>
    <t>TOTALA kostnader för löner och aktiviteter:</t>
  </si>
  <si>
    <t>TOTALA kostnader för aktiviteter:</t>
  </si>
  <si>
    <t>Beräkning av kostnader för planerade aktiviteter och gäster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</si>
</sst>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4"/>
      <color indexed="8"/>
      <name val="Calibri"/>
      <family val="2"/>
    </font>
    <font>
      <sz val="11"/>
      <name val="Calibri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0">
    <xf numFmtId="0" fontId="0" fillId="0" borderId="0" xfId="0"/>
    <xf numFmtId="3" fontId="0" fillId="0" borderId="0" xfId="0" applyNumberFormat="1"/>
    <xf numFmtId="0" fontId="1" fillId="0" borderId="0" xfId="0" applyFont="1"/>
    <xf numFmtId="0" fontId="4" fillId="0" borderId="0" xfId="0" applyFont="1"/>
    <xf numFmtId="3" fontId="0" fillId="0" borderId="0" xfId="0" applyNumberFormat="1" applyAlignment="1">
      <alignment horizontal="center"/>
    </xf>
    <xf numFmtId="0" fontId="0" fillId="2" borderId="0" xfId="0" applyFill="1"/>
    <xf numFmtId="0" fontId="6" fillId="3" borderId="0" xfId="0" applyFont="1" applyFill="1"/>
    <xf numFmtId="3" fontId="0" fillId="3" borderId="0" xfId="0" applyNumberFormat="1" applyFill="1"/>
    <xf numFmtId="3" fontId="0" fillId="2" borderId="0" xfId="0" applyNumberFormat="1" applyFill="1"/>
    <xf numFmtId="9" fontId="0" fillId="3" borderId="0" xfId="0" applyNumberFormat="1" applyFill="1"/>
    <xf numFmtId="0" fontId="5" fillId="0" borderId="0" xfId="0" applyFont="1" applyAlignment="1">
      <alignment horizontal="center"/>
    </xf>
    <xf numFmtId="3" fontId="1" fillId="2" borderId="0" xfId="0" applyNumberFormat="1" applyFont="1" applyFill="1"/>
    <xf numFmtId="0" fontId="3" fillId="0" borderId="1" xfId="0" applyFont="1" applyBorder="1"/>
    <xf numFmtId="3" fontId="3" fillId="0" borderId="1" xfId="0" applyNumberFormat="1" applyFont="1" applyBorder="1"/>
    <xf numFmtId="0" fontId="4" fillId="5" borderId="0" xfId="0" applyFont="1" applyFill="1"/>
    <xf numFmtId="0" fontId="1" fillId="5" borderId="0" xfId="0" applyFont="1" applyFill="1"/>
    <xf numFmtId="0" fontId="0" fillId="5" borderId="0" xfId="0" applyFill="1"/>
    <xf numFmtId="3" fontId="1" fillId="5" borderId="0" xfId="0" applyNumberFormat="1" applyFont="1" applyFill="1"/>
    <xf numFmtId="0" fontId="9" fillId="0" borderId="0" xfId="0" applyFont="1"/>
    <xf numFmtId="0" fontId="4" fillId="4" borderId="2" xfId="0" applyFont="1" applyFill="1" applyBorder="1" applyAlignment="1">
      <alignment wrapText="1"/>
    </xf>
    <xf numFmtId="0" fontId="4" fillId="4" borderId="2" xfId="0" applyFont="1" applyFill="1" applyBorder="1" applyAlignment="1">
      <alignment horizontal="right" wrapText="1"/>
    </xf>
    <xf numFmtId="0" fontId="0" fillId="2" borderId="2" xfId="0" applyFill="1" applyBorder="1" applyAlignment="1">
      <alignment horizontal="right" wrapText="1"/>
    </xf>
    <xf numFmtId="0" fontId="4" fillId="2" borderId="2" xfId="0" applyFont="1" applyFill="1" applyBorder="1" applyAlignment="1">
      <alignment wrapText="1"/>
    </xf>
    <xf numFmtId="0" fontId="4" fillId="2" borderId="2" xfId="0" applyFont="1" applyFill="1" applyBorder="1" applyAlignment="1">
      <alignment horizontal="right" wrapText="1"/>
    </xf>
    <xf numFmtId="3" fontId="0" fillId="2" borderId="2" xfId="0" applyNumberFormat="1" applyFill="1" applyBorder="1" applyAlignment="1">
      <alignment horizontal="right" wrapText="1"/>
    </xf>
    <xf numFmtId="3" fontId="1" fillId="2" borderId="2" xfId="0" applyNumberFormat="1" applyFont="1" applyFill="1" applyBorder="1" applyAlignment="1">
      <alignment wrapText="1"/>
    </xf>
    <xf numFmtId="0" fontId="10" fillId="0" borderId="0" xfId="0" applyFont="1"/>
    <xf numFmtId="0" fontId="10" fillId="0" borderId="1" xfId="0" applyFont="1" applyBorder="1"/>
    <xf numFmtId="3" fontId="10" fillId="0" borderId="1" xfId="0" applyNumberFormat="1" applyFont="1" applyBorder="1"/>
    <xf numFmtId="3" fontId="11" fillId="0" borderId="0" xfId="0" applyNumberFormat="1" applyFont="1"/>
  </cellXfs>
  <cellStyles count="5">
    <cellStyle name="Följd hyperlänk" xfId="2" builtinId="9" hidden="1"/>
    <cellStyle name="Följd hyperlänk" xfId="4" builtinId="9" hidden="1"/>
    <cellStyle name="Hyperlänk" xfId="1" builtinId="8" hidden="1"/>
    <cellStyle name="Hyperlänk" xfId="3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71"/>
  <sheetViews>
    <sheetView tabSelected="1" workbookViewId="0">
      <selection activeCell="G32" sqref="G32"/>
    </sheetView>
  </sheetViews>
  <sheetFormatPr defaultColWidth="8.85546875" defaultRowHeight="12.75" x14ac:dyDescent="0.2"/>
  <cols>
    <col min="1" max="1" width="37" customWidth="1"/>
    <col min="2" max="7" width="10" customWidth="1"/>
    <col min="8" max="8" width="5.140625" customWidth="1"/>
    <col min="9" max="9" width="10" customWidth="1"/>
    <col min="10" max="10" width="17.85546875" customWidth="1"/>
    <col min="11" max="11" width="17" customWidth="1"/>
  </cols>
  <sheetData>
    <row r="2" spans="1:11" ht="16.5" x14ac:dyDescent="0.25">
      <c r="A2" s="18" t="s">
        <v>0</v>
      </c>
    </row>
    <row r="3" spans="1:11" x14ac:dyDescent="0.2">
      <c r="A3" s="2"/>
    </row>
    <row r="4" spans="1:11" ht="15.6" customHeight="1" x14ac:dyDescent="0.2">
      <c r="A4" s="15" t="s">
        <v>1</v>
      </c>
      <c r="B4" s="16"/>
      <c r="H4" s="4"/>
      <c r="I4" s="1"/>
    </row>
    <row r="5" spans="1:11" ht="18.95" customHeight="1" x14ac:dyDescent="0.3">
      <c r="C5" s="10"/>
      <c r="D5" s="10"/>
      <c r="E5" s="10"/>
      <c r="F5" s="10"/>
      <c r="G5" s="10"/>
      <c r="H5" s="10"/>
    </row>
    <row r="6" spans="1:11" ht="52.5" customHeight="1" thickBot="1" x14ac:dyDescent="0.25">
      <c r="A6" s="19" t="s">
        <v>2</v>
      </c>
      <c r="B6" s="19" t="s">
        <v>19</v>
      </c>
      <c r="C6" s="20" t="s">
        <v>3</v>
      </c>
      <c r="D6" s="21" t="s">
        <v>4</v>
      </c>
      <c r="E6" s="22" t="s">
        <v>5</v>
      </c>
      <c r="F6" s="21" t="s">
        <v>6</v>
      </c>
      <c r="G6" s="21" t="s">
        <v>7</v>
      </c>
      <c r="H6" s="23" t="s">
        <v>8</v>
      </c>
      <c r="I6" s="21" t="s">
        <v>9</v>
      </c>
      <c r="J6" s="24" t="s">
        <v>10</v>
      </c>
      <c r="K6" s="25" t="s">
        <v>11</v>
      </c>
    </row>
    <row r="7" spans="1:11" ht="15" x14ac:dyDescent="0.25">
      <c r="A7" s="6" t="s">
        <v>12</v>
      </c>
      <c r="B7" s="7">
        <v>57000</v>
      </c>
      <c r="C7" s="8">
        <f>B7*1.033</f>
        <v>58880.999999999993</v>
      </c>
      <c r="D7" s="8">
        <f>C7*0.5674</f>
        <v>33409.079399999995</v>
      </c>
      <c r="E7" s="8">
        <f>C7*0.0049*35</f>
        <v>10098.091499999999</v>
      </c>
      <c r="F7" s="7">
        <v>2</v>
      </c>
      <c r="G7" s="8">
        <f>((C7+D7)*F7)+E7</f>
        <v>194678.25029999999</v>
      </c>
      <c r="H7" s="9">
        <v>0.4</v>
      </c>
      <c r="I7" s="8">
        <f>G7*H7</f>
        <v>77871.30012</v>
      </c>
      <c r="J7" s="8">
        <f>(C7*0.0825*(35/12))*F7*H7</f>
        <v>11334.592499999999</v>
      </c>
      <c r="K7" s="11">
        <f t="shared" ref="K7:K14" si="0">I7+J7</f>
        <v>89205.892619999999</v>
      </c>
    </row>
    <row r="8" spans="1:11" ht="15" x14ac:dyDescent="0.25">
      <c r="A8" s="6" t="s">
        <v>13</v>
      </c>
      <c r="B8" s="7">
        <v>44500</v>
      </c>
      <c r="C8" s="8">
        <f t="shared" ref="C8:C14" si="1">B8*1.033</f>
        <v>45968.5</v>
      </c>
      <c r="D8" s="8">
        <f t="shared" ref="D8:D13" si="2">C8*0.5674</f>
        <v>26082.526900000001</v>
      </c>
      <c r="E8" s="8">
        <f t="shared" ref="E8:E14" si="3">C8*0.0049*35</f>
        <v>7883.597749999999</v>
      </c>
      <c r="F8" s="7">
        <v>2</v>
      </c>
      <c r="G8" s="8">
        <f t="shared" ref="G8:G14" si="4">((C8+D8)*F8)+E8</f>
        <v>151985.65154999998</v>
      </c>
      <c r="H8" s="9">
        <v>0.4</v>
      </c>
      <c r="I8" s="8">
        <f t="shared" ref="I8:I14" si="5">G8*H8</f>
        <v>60794.260619999994</v>
      </c>
      <c r="J8" s="8">
        <f t="shared" ref="J8:J14" si="6">(C8*0.0825*(35/12))*F8*H8</f>
        <v>8848.9362500000007</v>
      </c>
      <c r="K8" s="11">
        <f t="shared" si="0"/>
        <v>69643.19687</v>
      </c>
    </row>
    <row r="9" spans="1:11" ht="15" x14ac:dyDescent="0.25">
      <c r="A9" s="6" t="s">
        <v>14</v>
      </c>
      <c r="B9" s="7">
        <v>46500</v>
      </c>
      <c r="C9" s="8">
        <f t="shared" si="1"/>
        <v>48034.499999999993</v>
      </c>
      <c r="D9" s="8">
        <f t="shared" si="2"/>
        <v>27254.775299999998</v>
      </c>
      <c r="E9" s="8">
        <f t="shared" si="3"/>
        <v>8237.9167499999985</v>
      </c>
      <c r="F9" s="7">
        <v>2</v>
      </c>
      <c r="G9" s="8">
        <f t="shared" si="4"/>
        <v>158816.46734999999</v>
      </c>
      <c r="H9" s="9">
        <v>0.4</v>
      </c>
      <c r="I9" s="8">
        <f>G9*H9</f>
        <v>63526.586940000001</v>
      </c>
      <c r="J9" s="8">
        <f t="shared" si="6"/>
        <v>9246.6412499999988</v>
      </c>
      <c r="K9" s="11">
        <f t="shared" si="0"/>
        <v>72773.228189999994</v>
      </c>
    </row>
    <row r="10" spans="1:11" ht="15" x14ac:dyDescent="0.25">
      <c r="A10" s="6"/>
      <c r="B10" s="7">
        <v>0</v>
      </c>
      <c r="C10" s="8">
        <f t="shared" si="1"/>
        <v>0</v>
      </c>
      <c r="D10" s="8">
        <f t="shared" si="2"/>
        <v>0</v>
      </c>
      <c r="E10" s="5">
        <f t="shared" si="3"/>
        <v>0</v>
      </c>
      <c r="F10" s="7">
        <v>0</v>
      </c>
      <c r="G10" s="8">
        <f t="shared" si="4"/>
        <v>0</v>
      </c>
      <c r="H10" s="9">
        <v>0</v>
      </c>
      <c r="I10" s="8">
        <f t="shared" si="5"/>
        <v>0</v>
      </c>
      <c r="J10" s="8">
        <f>(C10*0.0825*(35/12))*F10*H10</f>
        <v>0</v>
      </c>
      <c r="K10" s="11">
        <f t="shared" si="0"/>
        <v>0</v>
      </c>
    </row>
    <row r="11" spans="1:11" ht="15" x14ac:dyDescent="0.25">
      <c r="A11" s="6"/>
      <c r="B11" s="7">
        <v>0</v>
      </c>
      <c r="C11" s="8">
        <f t="shared" si="1"/>
        <v>0</v>
      </c>
      <c r="D11" s="8">
        <f t="shared" si="2"/>
        <v>0</v>
      </c>
      <c r="E11" s="5">
        <f t="shared" si="3"/>
        <v>0</v>
      </c>
      <c r="F11" s="7">
        <v>0</v>
      </c>
      <c r="G11" s="8">
        <f t="shared" si="4"/>
        <v>0</v>
      </c>
      <c r="H11" s="9">
        <v>0</v>
      </c>
      <c r="I11" s="8">
        <f t="shared" si="5"/>
        <v>0</v>
      </c>
      <c r="J11" s="8">
        <f t="shared" si="6"/>
        <v>0</v>
      </c>
      <c r="K11" s="11">
        <f t="shared" si="0"/>
        <v>0</v>
      </c>
    </row>
    <row r="12" spans="1:11" ht="15" x14ac:dyDescent="0.25">
      <c r="A12" s="6"/>
      <c r="B12" s="7">
        <v>0</v>
      </c>
      <c r="C12" s="8">
        <f t="shared" si="1"/>
        <v>0</v>
      </c>
      <c r="D12" s="8">
        <f t="shared" si="2"/>
        <v>0</v>
      </c>
      <c r="E12" s="5">
        <f t="shared" si="3"/>
        <v>0</v>
      </c>
      <c r="F12" s="7">
        <v>0</v>
      </c>
      <c r="G12" s="8">
        <f t="shared" si="4"/>
        <v>0</v>
      </c>
      <c r="H12" s="9">
        <v>0</v>
      </c>
      <c r="I12" s="8">
        <f t="shared" si="5"/>
        <v>0</v>
      </c>
      <c r="J12" s="8">
        <f t="shared" si="6"/>
        <v>0</v>
      </c>
      <c r="K12" s="11">
        <f t="shared" si="0"/>
        <v>0</v>
      </c>
    </row>
    <row r="13" spans="1:11" ht="15" x14ac:dyDescent="0.25">
      <c r="A13" s="6"/>
      <c r="B13" s="7">
        <v>0</v>
      </c>
      <c r="C13" s="8">
        <f t="shared" si="1"/>
        <v>0</v>
      </c>
      <c r="D13" s="8">
        <f t="shared" si="2"/>
        <v>0</v>
      </c>
      <c r="E13" s="5">
        <f t="shared" si="3"/>
        <v>0</v>
      </c>
      <c r="F13" s="7">
        <v>0</v>
      </c>
      <c r="G13" s="8">
        <f t="shared" si="4"/>
        <v>0</v>
      </c>
      <c r="H13" s="9">
        <v>0</v>
      </c>
      <c r="I13" s="8">
        <f t="shared" si="5"/>
        <v>0</v>
      </c>
      <c r="J13" s="8">
        <f t="shared" si="6"/>
        <v>0</v>
      </c>
      <c r="K13" s="11">
        <f t="shared" si="0"/>
        <v>0</v>
      </c>
    </row>
    <row r="14" spans="1:11" ht="15" x14ac:dyDescent="0.25">
      <c r="A14" s="6"/>
      <c r="B14" s="7">
        <v>0</v>
      </c>
      <c r="C14" s="8">
        <f t="shared" si="1"/>
        <v>0</v>
      </c>
      <c r="D14" s="8">
        <f t="shared" ref="D14" si="7">C14*0.5674</f>
        <v>0</v>
      </c>
      <c r="E14" s="5">
        <f t="shared" si="3"/>
        <v>0</v>
      </c>
      <c r="F14" s="7">
        <v>0</v>
      </c>
      <c r="G14" s="8">
        <f t="shared" si="4"/>
        <v>0</v>
      </c>
      <c r="H14" s="9">
        <v>0</v>
      </c>
      <c r="I14" s="8">
        <f t="shared" si="5"/>
        <v>0</v>
      </c>
      <c r="J14" s="8">
        <f t="shared" si="6"/>
        <v>0</v>
      </c>
      <c r="K14" s="11">
        <f t="shared" si="0"/>
        <v>0</v>
      </c>
    </row>
    <row r="15" spans="1:11" ht="18" x14ac:dyDescent="0.25">
      <c r="A15" s="27" t="s">
        <v>20</v>
      </c>
      <c r="B15" s="12"/>
      <c r="C15" s="13"/>
      <c r="D15" s="13"/>
      <c r="E15" s="12"/>
      <c r="F15" s="12"/>
      <c r="G15" s="12"/>
      <c r="H15" s="13"/>
      <c r="I15" s="12"/>
      <c r="J15" s="12"/>
      <c r="K15" s="28">
        <f>SUM(K7:K14)</f>
        <v>231622.31767999998</v>
      </c>
    </row>
    <row r="16" spans="1:11" x14ac:dyDescent="0.2">
      <c r="C16" s="1"/>
      <c r="D16" s="1"/>
      <c r="H16" s="1"/>
      <c r="K16" s="1"/>
    </row>
    <row r="17" spans="1:11" x14ac:dyDescent="0.2">
      <c r="A17" s="3" t="s">
        <v>15</v>
      </c>
      <c r="C17" s="1"/>
      <c r="D17" s="1"/>
      <c r="H17" s="1"/>
      <c r="K17" s="1"/>
    </row>
    <row r="18" spans="1:11" x14ac:dyDescent="0.2">
      <c r="A18" s="3" t="s">
        <v>16</v>
      </c>
      <c r="H18" s="1"/>
      <c r="K18" s="1"/>
    </row>
    <row r="19" spans="1:11" x14ac:dyDescent="0.2">
      <c r="A19" s="3" t="s">
        <v>17</v>
      </c>
      <c r="H19" s="1"/>
      <c r="K19" s="1"/>
    </row>
    <row r="20" spans="1:11" x14ac:dyDescent="0.2">
      <c r="A20" s="3" t="s">
        <v>18</v>
      </c>
      <c r="H20" s="1"/>
      <c r="K20" s="1"/>
    </row>
    <row r="21" spans="1:11" x14ac:dyDescent="0.2">
      <c r="K21" s="1"/>
    </row>
    <row r="22" spans="1:11" ht="15.75" x14ac:dyDescent="0.25">
      <c r="A22" s="26" t="s">
        <v>23</v>
      </c>
      <c r="K22" s="1"/>
    </row>
    <row r="23" spans="1:11" ht="15.75" x14ac:dyDescent="0.25">
      <c r="A23" s="26"/>
      <c r="K23" s="1"/>
    </row>
    <row r="24" spans="1:11" x14ac:dyDescent="0.2">
      <c r="A24" s="14"/>
      <c r="K24" s="17"/>
    </row>
    <row r="25" spans="1:11" x14ac:dyDescent="0.2">
      <c r="A25" s="14"/>
      <c r="K25" s="17"/>
    </row>
    <row r="26" spans="1:11" x14ac:dyDescent="0.2">
      <c r="A26" s="14"/>
      <c r="K26" s="17"/>
    </row>
    <row r="27" spans="1:11" x14ac:dyDescent="0.2">
      <c r="A27" s="14"/>
      <c r="K27" s="17"/>
    </row>
    <row r="28" spans="1:11" x14ac:dyDescent="0.2">
      <c r="A28" s="14"/>
      <c r="K28" s="17"/>
    </row>
    <row r="29" spans="1:11" x14ac:dyDescent="0.2">
      <c r="A29" s="14"/>
      <c r="K29" s="17"/>
    </row>
    <row r="30" spans="1:11" x14ac:dyDescent="0.2">
      <c r="A30" s="14"/>
      <c r="K30" s="17"/>
    </row>
    <row r="31" spans="1:11" x14ac:dyDescent="0.2">
      <c r="A31" s="16"/>
      <c r="K31" s="17"/>
    </row>
    <row r="32" spans="1:11" ht="15.75" x14ac:dyDescent="0.25">
      <c r="A32" s="26" t="s">
        <v>22</v>
      </c>
      <c r="K32" s="29">
        <f>SUM(K24:K31)</f>
        <v>0</v>
      </c>
    </row>
    <row r="33" spans="1:11" ht="15.75" x14ac:dyDescent="0.25">
      <c r="A33" s="26"/>
    </row>
    <row r="34" spans="1:11" ht="18" x14ac:dyDescent="0.25">
      <c r="A34" s="12" t="s">
        <v>21</v>
      </c>
      <c r="B34" s="12"/>
      <c r="C34" s="12"/>
      <c r="D34" s="12"/>
      <c r="E34" s="12"/>
      <c r="F34" s="12"/>
      <c r="G34" s="12"/>
      <c r="H34" s="12"/>
      <c r="I34" s="12"/>
      <c r="J34" s="12"/>
      <c r="K34" s="13">
        <f>SUM(K15:K31)</f>
        <v>231622.31767999998</v>
      </c>
    </row>
    <row r="35" spans="1:11" x14ac:dyDescent="0.2">
      <c r="K35" s="1"/>
    </row>
    <row r="36" spans="1:11" x14ac:dyDescent="0.2">
      <c r="K36" s="1"/>
    </row>
    <row r="37" spans="1:11" x14ac:dyDescent="0.2">
      <c r="K37" s="1"/>
    </row>
    <row r="38" spans="1:11" x14ac:dyDescent="0.2">
      <c r="K38" s="1"/>
    </row>
    <row r="39" spans="1:11" x14ac:dyDescent="0.2">
      <c r="K39" s="1"/>
    </row>
    <row r="40" spans="1:11" x14ac:dyDescent="0.2">
      <c r="K40" s="1"/>
    </row>
    <row r="41" spans="1:11" x14ac:dyDescent="0.2">
      <c r="K41" s="1"/>
    </row>
    <row r="42" spans="1:11" x14ac:dyDescent="0.2">
      <c r="K42" s="1"/>
    </row>
    <row r="43" spans="1:11" x14ac:dyDescent="0.2">
      <c r="K43" s="1"/>
    </row>
    <row r="44" spans="1:11" x14ac:dyDescent="0.2">
      <c r="K44" s="1"/>
    </row>
    <row r="45" spans="1:11" x14ac:dyDescent="0.2">
      <c r="K45" s="1"/>
    </row>
    <row r="46" spans="1:11" x14ac:dyDescent="0.2">
      <c r="K46" s="1"/>
    </row>
    <row r="47" spans="1:11" x14ac:dyDescent="0.2">
      <c r="K47" s="1"/>
    </row>
    <row r="48" spans="1:11" x14ac:dyDescent="0.2">
      <c r="K48" s="1"/>
    </row>
    <row r="49" spans="11:11" x14ac:dyDescent="0.2">
      <c r="K49" s="1"/>
    </row>
    <row r="50" spans="11:11" x14ac:dyDescent="0.2">
      <c r="K50" s="1"/>
    </row>
    <row r="51" spans="11:11" x14ac:dyDescent="0.2">
      <c r="K51" s="1"/>
    </row>
    <row r="52" spans="11:11" x14ac:dyDescent="0.2">
      <c r="K52" s="1"/>
    </row>
    <row r="53" spans="11:11" x14ac:dyDescent="0.2">
      <c r="K53" s="1"/>
    </row>
    <row r="54" spans="11:11" x14ac:dyDescent="0.2">
      <c r="K54" s="1"/>
    </row>
    <row r="55" spans="11:11" x14ac:dyDescent="0.2">
      <c r="K55" s="1"/>
    </row>
    <row r="56" spans="11:11" x14ac:dyDescent="0.2">
      <c r="K56" s="1"/>
    </row>
    <row r="57" spans="11:11" x14ac:dyDescent="0.2">
      <c r="K57" s="1"/>
    </row>
    <row r="58" spans="11:11" x14ac:dyDescent="0.2">
      <c r="K58" s="1"/>
    </row>
    <row r="59" spans="11:11" x14ac:dyDescent="0.2">
      <c r="K59" s="1"/>
    </row>
    <row r="60" spans="11:11" x14ac:dyDescent="0.2">
      <c r="K60" s="1"/>
    </row>
    <row r="61" spans="11:11" x14ac:dyDescent="0.2">
      <c r="K61" s="1"/>
    </row>
    <row r="62" spans="11:11" x14ac:dyDescent="0.2">
      <c r="K62" s="1"/>
    </row>
    <row r="63" spans="11:11" x14ac:dyDescent="0.2">
      <c r="K63" s="1"/>
    </row>
    <row r="64" spans="11:11" x14ac:dyDescent="0.2">
      <c r="K64" s="1"/>
    </row>
    <row r="65" spans="11:11" x14ac:dyDescent="0.2">
      <c r="K65" s="1"/>
    </row>
    <row r="66" spans="11:11" x14ac:dyDescent="0.2">
      <c r="K66" s="1"/>
    </row>
    <row r="67" spans="11:11" x14ac:dyDescent="0.2">
      <c r="K67" s="1"/>
    </row>
    <row r="68" spans="11:11" x14ac:dyDescent="0.2">
      <c r="K68" s="1"/>
    </row>
    <row r="69" spans="11:11" x14ac:dyDescent="0.2">
      <c r="K69" s="1"/>
    </row>
    <row r="70" spans="11:11" x14ac:dyDescent="0.2">
      <c r="K70" s="1"/>
    </row>
    <row r="71" spans="11:11" x14ac:dyDescent="0.2">
      <c r="K71" s="1"/>
    </row>
  </sheetData>
  <protectedRanges>
    <protectedRange sqref="K24:K31" name="Område5"/>
    <protectedRange sqref="K24:K31 A24:A31" name="Område3"/>
    <protectedRange sqref="F7:F14 H7:H14 A7:B14" name="Område2"/>
  </protectedRanges>
  <phoneticPr fontId="2" type="noConversion"/>
  <pageMargins left="0.75" right="0.75" top="1" bottom="1" header="0.5" footer="0.5"/>
  <pageSetup paperSize="9"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2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143FF1B681CA7449B9693B670A2F514" ma:contentTypeVersion="4" ma:contentTypeDescription="Skapa ett nytt dokument." ma:contentTypeScope="" ma:versionID="300711f7b067dcccfa85e2ece57d1d9c">
  <xsd:schema xmlns:xsd="http://www.w3.org/2001/XMLSchema" xmlns:xs="http://www.w3.org/2001/XMLSchema" xmlns:p="http://schemas.microsoft.com/office/2006/metadata/properties" xmlns:ns2="235df5e1-3a63-45e1-948c-55b794df621f" targetNamespace="http://schemas.microsoft.com/office/2006/metadata/properties" ma:root="true" ma:fieldsID="03c9cf3c6398372b10476260a71ba7ec" ns2:_="">
    <xsd:import namespace="235df5e1-3a63-45e1-948c-55b794df62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5df5e1-3a63-45e1-948c-55b794df62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0FB2D8-E7A1-49C2-8881-6062717E7A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5df5e1-3a63-45e1-948c-55b794df62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CB9B33-878C-43E5-BFB7-1455C0574B4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3A92B5C-DFA4-403B-8A0B-0DB81BA2DA5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Blad2</vt:lpstr>
      <vt:lpstr>Blad3</vt:lpstr>
    </vt:vector>
  </TitlesOfParts>
  <Manager/>
  <Company>Lunds universitet, KansliS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Britt-Marie Eriksson</dc:creator>
  <cp:keywords/>
  <dc:description/>
  <cp:lastModifiedBy>Natassjha Venhammar</cp:lastModifiedBy>
  <cp:revision/>
  <dcterms:created xsi:type="dcterms:W3CDTF">2006-09-01T07:51:42Z</dcterms:created>
  <dcterms:modified xsi:type="dcterms:W3CDTF">2026-03-02T08:36:50Z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0x0101006143FF1B681CA7449B9693B670A2F514</vt:lpwstr>
  </property>
</Properties>
</file>