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evapersson/Desktop/"/>
    </mc:Choice>
  </mc:AlternateContent>
  <xr:revisionPtr revIDLastSave="0" documentId="13_ncr:1_{61A740D7-B6A5-AF4E-974B-D88E03EDB5D6}" xr6:coauthVersionLast="36" xr6:coauthVersionMax="36" xr10:uidLastSave="{00000000-0000-0000-0000-000000000000}"/>
  <workbookProtection lockStructure="1"/>
  <bookViews>
    <workbookView xWindow="3560" yWindow="3060" windowWidth="32620" windowHeight="12200" xr2:uid="{00000000-000D-0000-FFFF-FFFF00000000}"/>
  </bookViews>
  <sheets>
    <sheet name="Blad2" sheetId="2" r:id="rId1"/>
    <sheet name="Blad3" sheetId="3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2" l="1"/>
  <c r="D8" i="2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E9" i="2"/>
  <c r="E10" i="2"/>
  <c r="G10" i="2"/>
  <c r="I10" i="2"/>
  <c r="K10" i="2"/>
  <c r="E11" i="2"/>
  <c r="G11" i="2"/>
  <c r="I11" i="2"/>
  <c r="K11" i="2"/>
  <c r="E12" i="2"/>
  <c r="G12" i="2"/>
  <c r="I12" i="2"/>
  <c r="K12" i="2"/>
  <c r="M12" i="2"/>
  <c r="O12" i="2"/>
  <c r="E13" i="2"/>
  <c r="G13" i="2"/>
  <c r="I13" i="2"/>
  <c r="K13" i="2"/>
  <c r="E14" i="2"/>
  <c r="G14" i="2"/>
  <c r="I14" i="2"/>
  <c r="K14" i="2"/>
  <c r="N39" i="2"/>
  <c r="O39" i="2"/>
  <c r="N40" i="2"/>
  <c r="O40" i="2"/>
  <c r="N41" i="2"/>
  <c r="O41" i="2"/>
  <c r="N42" i="2"/>
  <c r="O42" i="2"/>
  <c r="N43" i="2"/>
  <c r="O43" i="2"/>
  <c r="N44" i="2"/>
  <c r="O44" i="2"/>
  <c r="N45" i="2"/>
  <c r="O45" i="2"/>
  <c r="N46" i="2"/>
  <c r="O46" i="2"/>
  <c r="N47" i="2"/>
  <c r="O47" i="2"/>
  <c r="N48" i="2"/>
  <c r="O48" i="2"/>
  <c r="N49" i="2"/>
  <c r="O49" i="2"/>
  <c r="N38" i="2"/>
  <c r="O38" i="2"/>
  <c r="C7" i="2"/>
  <c r="K22" i="2"/>
  <c r="K23" i="2"/>
  <c r="K24" i="2"/>
  <c r="K25" i="2"/>
  <c r="K26" i="2"/>
  <c r="K27" i="2"/>
  <c r="K8" i="2"/>
  <c r="K15" i="2"/>
  <c r="K16" i="2"/>
  <c r="K17" i="2"/>
  <c r="K18" i="2"/>
  <c r="K19" i="2"/>
  <c r="K20" i="2"/>
  <c r="K21" i="2"/>
  <c r="E23" i="2"/>
  <c r="E15" i="2"/>
  <c r="E26" i="2"/>
  <c r="E22" i="2"/>
  <c r="E18" i="2"/>
  <c r="E25" i="2"/>
  <c r="E21" i="2"/>
  <c r="E17" i="2"/>
  <c r="E27" i="2"/>
  <c r="E19" i="2"/>
  <c r="E24" i="2"/>
  <c r="E20" i="2"/>
  <c r="E16" i="2"/>
  <c r="G27" i="2"/>
  <c r="I27" i="2"/>
  <c r="M27" i="2"/>
  <c r="O27" i="2"/>
  <c r="G23" i="2"/>
  <c r="I23" i="2"/>
  <c r="M23" i="2"/>
  <c r="O23" i="2"/>
  <c r="G25" i="2"/>
  <c r="I25" i="2"/>
  <c r="M25" i="2"/>
  <c r="O25" i="2"/>
  <c r="G19" i="2"/>
  <c r="I19" i="2"/>
  <c r="M19" i="2"/>
  <c r="O19" i="2"/>
  <c r="G15" i="2"/>
  <c r="I15" i="2"/>
  <c r="M15" i="2"/>
  <c r="O15" i="2"/>
  <c r="G24" i="2"/>
  <c r="I24" i="2"/>
  <c r="M24" i="2"/>
  <c r="O24" i="2"/>
  <c r="G16" i="2"/>
  <c r="I16" i="2"/>
  <c r="M16" i="2"/>
  <c r="O16" i="2"/>
  <c r="G17" i="2"/>
  <c r="I17" i="2"/>
  <c r="M17" i="2"/>
  <c r="O17" i="2"/>
  <c r="G18" i="2"/>
  <c r="I18" i="2"/>
  <c r="M18" i="2"/>
  <c r="O18" i="2"/>
  <c r="G20" i="2"/>
  <c r="I20" i="2"/>
  <c r="M20" i="2"/>
  <c r="O20" i="2"/>
  <c r="G21" i="2"/>
  <c r="I21" i="2"/>
  <c r="M21" i="2"/>
  <c r="O21" i="2"/>
  <c r="G22" i="2"/>
  <c r="I22" i="2"/>
  <c r="M22" i="2"/>
  <c r="O22" i="2"/>
  <c r="G26" i="2"/>
  <c r="I26" i="2"/>
  <c r="M26" i="2"/>
  <c r="O26" i="2"/>
  <c r="M11" i="2"/>
  <c r="O11" i="2"/>
  <c r="K7" i="2"/>
  <c r="D7" i="2"/>
  <c r="K9" i="2"/>
  <c r="G9" i="2"/>
  <c r="I9" i="2"/>
  <c r="M9" i="2"/>
  <c r="O9" i="2"/>
  <c r="E7" i="2"/>
  <c r="M14" i="2"/>
  <c r="O14" i="2"/>
  <c r="M13" i="2"/>
  <c r="O13" i="2"/>
  <c r="M10" i="2"/>
  <c r="O10" i="2"/>
  <c r="E8" i="2"/>
  <c r="G8" i="2"/>
  <c r="I8" i="2"/>
  <c r="M8" i="2"/>
  <c r="G7" i="2"/>
  <c r="I7" i="2"/>
  <c r="M7" i="2"/>
  <c r="O7" i="2"/>
  <c r="O8" i="2"/>
  <c r="O28" i="2"/>
  <c r="O50" i="2"/>
  <c r="M28" i="2"/>
  <c r="M50" i="2"/>
</calcChain>
</file>

<file path=xl/sharedStrings.xml><?xml version="1.0" encoding="utf-8"?>
<sst xmlns="http://schemas.openxmlformats.org/spreadsheetml/2006/main" count="29" uniqueCount="29">
  <si>
    <t>Beräkning av lönekostnad vid anställning på kortare tid än ett år, inkl. full ersättning för semesterkostnader.</t>
  </si>
  <si>
    <t>LKP</t>
  </si>
  <si>
    <t>Semester</t>
  </si>
  <si>
    <t>Månader/År</t>
  </si>
  <si>
    <t>Totalt</t>
  </si>
  <si>
    <t xml:space="preserve"> %</t>
  </si>
  <si>
    <t>Summa</t>
  </si>
  <si>
    <t>Namn</t>
  </si>
  <si>
    <t>Justerad lön med 3%</t>
  </si>
  <si>
    <t>Fyll i fälten som är gulmarkerade.</t>
  </si>
  <si>
    <t>Kostnaden för semester uppstår vi intjänandet av semesterdagar och inte vid uttaget av semesterledighet.</t>
  </si>
  <si>
    <t>Löper ett projekt över ett helt år och semesterdagarna tas ut som vanligt behöver inga särskilda beräkningar för semesterkostnaderna göras.</t>
  </si>
  <si>
    <t>Nytt löneavtal fr.o.m. den 1 oktober, 3% prel lönejustering.</t>
  </si>
  <si>
    <t>Löpande semesterkostnader</t>
  </si>
  <si>
    <t>TOTAL kostnad:</t>
  </si>
  <si>
    <t>TOTALA lönekostnader för projektet:</t>
  </si>
  <si>
    <t>Övriga kostnader i projektet:</t>
  </si>
  <si>
    <t>TOTALA kostnader i projektet:</t>
  </si>
  <si>
    <t>Indirekta kostnader:</t>
  </si>
  <si>
    <t>pålägg i procent</t>
  </si>
  <si>
    <t>TOTAL kostnad inkl. IK:</t>
  </si>
  <si>
    <t>Inkl. indirekta kostnader</t>
  </si>
  <si>
    <t>Kostnad exkl. IK:</t>
  </si>
  <si>
    <t>Askungen</t>
  </si>
  <si>
    <t>Konferenser</t>
  </si>
  <si>
    <t>Seminarier</t>
  </si>
  <si>
    <t>Koordinator Kalle Anka</t>
  </si>
  <si>
    <t>Mimmi Pigg</t>
  </si>
  <si>
    <t>Lön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</si>
</sst>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color indexed="8"/>
      <name val="Calibri"/>
      <family val="2"/>
    </font>
    <font>
      <sz val="11"/>
      <name val="Calibri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0" xfId="0" applyFill="1"/>
    <xf numFmtId="0" fontId="0" fillId="0" borderId="0" xfId="0" applyBorder="1"/>
    <xf numFmtId="3" fontId="0" fillId="0" borderId="0" xfId="0" applyNumberFormat="1" applyBorder="1"/>
    <xf numFmtId="0" fontId="4" fillId="0" borderId="0" xfId="0" applyFont="1"/>
    <xf numFmtId="3" fontId="0" fillId="0" borderId="0" xfId="0" applyNumberFormat="1" applyBorder="1" applyAlignment="1">
      <alignment horizontal="center"/>
    </xf>
    <xf numFmtId="0" fontId="0" fillId="2" borderId="0" xfId="0" applyFill="1"/>
    <xf numFmtId="0" fontId="6" fillId="3" borderId="0" xfId="0" applyFont="1" applyFill="1"/>
    <xf numFmtId="3" fontId="0" fillId="3" borderId="0" xfId="0" applyNumberFormat="1" applyFill="1"/>
    <xf numFmtId="3" fontId="0" fillId="2" borderId="0" xfId="0" applyNumberFormat="1" applyFill="1"/>
    <xf numFmtId="9" fontId="0" fillId="3" borderId="0" xfId="0" applyNumberFormat="1" applyFill="1"/>
    <xf numFmtId="0" fontId="5" fillId="0" borderId="0" xfId="0" applyFont="1" applyFill="1" applyAlignment="1">
      <alignment horizontal="center"/>
    </xf>
    <xf numFmtId="3" fontId="1" fillId="2" borderId="0" xfId="0" applyNumberFormat="1" applyFont="1" applyFill="1"/>
    <xf numFmtId="0" fontId="3" fillId="0" borderId="1" xfId="0" applyFont="1" applyBorder="1"/>
    <xf numFmtId="3" fontId="3" fillId="0" borderId="1" xfId="0" applyNumberFormat="1" applyFont="1" applyBorder="1"/>
    <xf numFmtId="0" fontId="4" fillId="4" borderId="2" xfId="0" applyFont="1" applyFill="1" applyBorder="1"/>
    <xf numFmtId="0" fontId="0" fillId="4" borderId="2" xfId="0" applyFill="1" applyBorder="1"/>
    <xf numFmtId="0" fontId="4" fillId="4" borderId="2" xfId="0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3" fontId="0" fillId="2" borderId="2" xfId="0" applyNumberFormat="1" applyFill="1" applyBorder="1"/>
    <xf numFmtId="3" fontId="0" fillId="2" borderId="2" xfId="0" applyNumberFormat="1" applyFill="1" applyBorder="1" applyAlignment="1">
      <alignment horizontal="right"/>
    </xf>
    <xf numFmtId="3" fontId="1" fillId="2" borderId="2" xfId="0" applyNumberFormat="1" applyFont="1" applyFill="1" applyBorder="1"/>
    <xf numFmtId="0" fontId="3" fillId="0" borderId="0" xfId="0" applyFont="1"/>
    <xf numFmtId="0" fontId="4" fillId="5" borderId="0" xfId="0" applyFont="1" applyFill="1"/>
    <xf numFmtId="0" fontId="1" fillId="5" borderId="0" xfId="0" applyFont="1" applyFill="1"/>
    <xf numFmtId="0" fontId="0" fillId="5" borderId="0" xfId="0" applyFill="1"/>
    <xf numFmtId="3" fontId="1" fillId="5" borderId="0" xfId="0" applyNumberFormat="1" applyFont="1" applyFill="1"/>
    <xf numFmtId="10" fontId="0" fillId="0" borderId="0" xfId="0" applyNumberFormat="1"/>
    <xf numFmtId="3" fontId="0" fillId="2" borderId="0" xfId="0" applyNumberForma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3" fontId="4" fillId="0" borderId="0" xfId="0" applyNumberFormat="1" applyFont="1"/>
    <xf numFmtId="0" fontId="0" fillId="0" borderId="0" xfId="0" applyFont="1"/>
    <xf numFmtId="10" fontId="0" fillId="6" borderId="0" xfId="0" applyNumberFormat="1" applyFill="1"/>
  </cellXfs>
  <cellStyles count="5">
    <cellStyle name="Följd hyperlänk" xfId="2" builtinId="9" hidden="1"/>
    <cellStyle name="Följd hyperlänk" xfId="4" builtinId="9" hidden="1"/>
    <cellStyle name="Hyperlänk" xfId="1" builtinId="8" hidden="1"/>
    <cellStyle name="Hyperlänk" xfId="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87"/>
  <sheetViews>
    <sheetView tabSelected="1" workbookViewId="0">
      <selection activeCell="A14" sqref="A14"/>
    </sheetView>
  </sheetViews>
  <sheetFormatPr baseColWidth="10" defaultColWidth="8.83203125" defaultRowHeight="13" x14ac:dyDescent="0.15"/>
  <cols>
    <col min="1" max="1" width="23.5" customWidth="1"/>
    <col min="2" max="2" width="12" customWidth="1"/>
    <col min="3" max="3" width="18.6640625" bestFit="1" customWidth="1"/>
    <col min="4" max="4" width="13.6640625" customWidth="1"/>
    <col min="5" max="5" width="9.33203125" customWidth="1"/>
    <col min="6" max="6" width="14.1640625" customWidth="1"/>
    <col min="7" max="7" width="10.33203125" customWidth="1"/>
    <col min="8" max="8" width="10.6640625" customWidth="1"/>
    <col min="9" max="9" width="13.1640625" customWidth="1"/>
    <col min="10" max="10" width="4.33203125" customWidth="1"/>
    <col min="11" max="11" width="24.83203125" bestFit="1" customWidth="1"/>
    <col min="12" max="12" width="3.83203125" customWidth="1"/>
    <col min="13" max="13" width="14.5" bestFit="1" customWidth="1"/>
    <col min="14" max="14" width="17.6640625" customWidth="1"/>
    <col min="15" max="15" width="22.5" bestFit="1" customWidth="1"/>
  </cols>
  <sheetData>
    <row r="2" spans="1:15" ht="18" x14ac:dyDescent="0.2">
      <c r="A2" s="26" t="s">
        <v>0</v>
      </c>
    </row>
    <row r="3" spans="1:15" x14ac:dyDescent="0.15">
      <c r="A3" s="2"/>
    </row>
    <row r="4" spans="1:15" ht="15.5" customHeight="1" x14ac:dyDescent="0.15">
      <c r="A4" s="28" t="s">
        <v>9</v>
      </c>
      <c r="B4" s="29"/>
      <c r="F4" s="4"/>
      <c r="G4" s="4"/>
      <c r="H4" s="7"/>
      <c r="I4" s="5"/>
    </row>
    <row r="5" spans="1:15" ht="19" x14ac:dyDescent="0.25">
      <c r="B5" s="3"/>
      <c r="C5" s="13"/>
      <c r="D5" s="13"/>
      <c r="E5" s="13"/>
      <c r="F5" s="13"/>
      <c r="G5" s="13"/>
      <c r="H5" s="13"/>
      <c r="I5" s="3"/>
      <c r="J5" s="3"/>
      <c r="K5" s="3"/>
      <c r="N5" s="32" t="s">
        <v>18</v>
      </c>
    </row>
    <row r="6" spans="1:15" ht="14" thickBot="1" x14ac:dyDescent="0.2">
      <c r="A6" s="17" t="s">
        <v>7</v>
      </c>
      <c r="B6" s="18" t="s">
        <v>28</v>
      </c>
      <c r="C6" s="19" t="s">
        <v>8</v>
      </c>
      <c r="D6" s="20" t="s">
        <v>1</v>
      </c>
      <c r="E6" s="21" t="s">
        <v>2</v>
      </c>
      <c r="F6" s="20" t="s">
        <v>3</v>
      </c>
      <c r="G6" s="20" t="s">
        <v>4</v>
      </c>
      <c r="H6" s="22" t="s">
        <v>5</v>
      </c>
      <c r="I6" s="20" t="s">
        <v>6</v>
      </c>
      <c r="J6" s="23"/>
      <c r="K6" s="24" t="s">
        <v>13</v>
      </c>
      <c r="L6" s="23"/>
      <c r="M6" s="25" t="s">
        <v>14</v>
      </c>
      <c r="N6" s="24" t="s">
        <v>19</v>
      </c>
      <c r="O6" s="33" t="s">
        <v>20</v>
      </c>
    </row>
    <row r="7" spans="1:15" ht="15" x14ac:dyDescent="0.2">
      <c r="A7" s="9" t="s">
        <v>26</v>
      </c>
      <c r="B7" s="10">
        <v>34500</v>
      </c>
      <c r="C7" s="11">
        <f>B7*1.03</f>
        <v>35535</v>
      </c>
      <c r="D7" s="11">
        <f>C7*0.5004</f>
        <v>17781.714</v>
      </c>
      <c r="E7" s="8">
        <f>C7*0.0044*35</f>
        <v>5472.39</v>
      </c>
      <c r="F7" s="10">
        <v>8</v>
      </c>
      <c r="G7" s="11">
        <f>((C7+D7)*F7)+E7</f>
        <v>432006.10200000001</v>
      </c>
      <c r="H7" s="12">
        <v>0.3</v>
      </c>
      <c r="I7" s="11">
        <f>G7*H7</f>
        <v>129601.8306</v>
      </c>
      <c r="J7" s="11"/>
      <c r="K7" s="11">
        <f>(C7*0.0765*(35/12))*F7*H7</f>
        <v>19028.992499999997</v>
      </c>
      <c r="L7" s="11"/>
      <c r="M7" s="14">
        <f>I7+K7</f>
        <v>148630.82310000001</v>
      </c>
      <c r="N7" s="36">
        <v>0</v>
      </c>
      <c r="O7" s="14">
        <f>(N7*M7)+M7</f>
        <v>148630.82310000001</v>
      </c>
    </row>
    <row r="8" spans="1:15" ht="15" x14ac:dyDescent="0.2">
      <c r="A8" s="9" t="s">
        <v>23</v>
      </c>
      <c r="B8" s="10">
        <v>37000</v>
      </c>
      <c r="C8" s="11">
        <f t="shared" ref="C8:C27" si="0">B8*1.03</f>
        <v>38110</v>
      </c>
      <c r="D8" s="11">
        <f t="shared" ref="D8:D27" si="1">C8*0.5004</f>
        <v>19070.243999999999</v>
      </c>
      <c r="E8" s="8">
        <f t="shared" ref="E8:E27" si="2">C8*0.0044*35</f>
        <v>5868.94</v>
      </c>
      <c r="F8" s="10">
        <v>8</v>
      </c>
      <c r="G8" s="11">
        <f t="shared" ref="G8:G27" si="3">((C8+D8)*F8)+E8</f>
        <v>463310.89199999999</v>
      </c>
      <c r="H8" s="12">
        <v>0.2</v>
      </c>
      <c r="I8" s="11">
        <f t="shared" ref="I8:I27" si="4">G8*H8</f>
        <v>92662.178400000004</v>
      </c>
      <c r="J8" s="11"/>
      <c r="K8" s="11">
        <f t="shared" ref="K8:K27" si="5">(C8*0.0765*(35/12))*F8*H8</f>
        <v>13605.269999999999</v>
      </c>
      <c r="L8" s="11"/>
      <c r="M8" s="14">
        <f t="shared" ref="M8:M27" si="6">I8+K8</f>
        <v>106267.44840000001</v>
      </c>
      <c r="N8" s="36">
        <v>0</v>
      </c>
      <c r="O8" s="14">
        <f t="shared" ref="O8:O17" si="7">(N8*M8)+M8</f>
        <v>106267.44840000001</v>
      </c>
    </row>
    <row r="9" spans="1:15" ht="15" x14ac:dyDescent="0.2">
      <c r="A9" s="9" t="s">
        <v>27</v>
      </c>
      <c r="B9" s="10">
        <v>38000</v>
      </c>
      <c r="C9" s="11">
        <f t="shared" si="0"/>
        <v>39140</v>
      </c>
      <c r="D9" s="11">
        <f t="shared" si="1"/>
        <v>19585.655999999999</v>
      </c>
      <c r="E9" s="8">
        <f t="shared" si="2"/>
        <v>6027.56</v>
      </c>
      <c r="F9" s="10">
        <v>4</v>
      </c>
      <c r="G9" s="11">
        <f t="shared" si="3"/>
        <v>240930.18400000001</v>
      </c>
      <c r="H9" s="12">
        <v>0.2</v>
      </c>
      <c r="I9" s="11">
        <f>G9*H9</f>
        <v>48186.036800000002</v>
      </c>
      <c r="J9" s="11"/>
      <c r="K9" s="11">
        <f t="shared" si="5"/>
        <v>6986.49</v>
      </c>
      <c r="L9" s="11"/>
      <c r="M9" s="14">
        <f t="shared" si="6"/>
        <v>55172.5268</v>
      </c>
      <c r="N9" s="36">
        <v>0</v>
      </c>
      <c r="O9" s="14">
        <f t="shared" si="7"/>
        <v>55172.5268</v>
      </c>
    </row>
    <row r="10" spans="1:15" ht="15" x14ac:dyDescent="0.2">
      <c r="A10" s="9"/>
      <c r="B10" s="10"/>
      <c r="C10" s="11">
        <f t="shared" si="0"/>
        <v>0</v>
      </c>
      <c r="D10" s="11">
        <f t="shared" si="1"/>
        <v>0</v>
      </c>
      <c r="E10" s="8">
        <f t="shared" si="2"/>
        <v>0</v>
      </c>
      <c r="F10" s="10">
        <v>0</v>
      </c>
      <c r="G10" s="11">
        <f t="shared" si="3"/>
        <v>0</v>
      </c>
      <c r="H10" s="12">
        <v>0</v>
      </c>
      <c r="I10" s="11">
        <f t="shared" si="4"/>
        <v>0</v>
      </c>
      <c r="J10" s="11"/>
      <c r="K10" s="11">
        <f t="shared" si="5"/>
        <v>0</v>
      </c>
      <c r="L10" s="11"/>
      <c r="M10" s="14">
        <f t="shared" si="6"/>
        <v>0</v>
      </c>
      <c r="N10" s="36">
        <v>0</v>
      </c>
      <c r="O10" s="14">
        <f t="shared" si="7"/>
        <v>0</v>
      </c>
    </row>
    <row r="11" spans="1:15" ht="15" x14ac:dyDescent="0.2">
      <c r="A11" s="9"/>
      <c r="B11" s="10"/>
      <c r="C11" s="11">
        <f>B11*1.03</f>
        <v>0</v>
      </c>
      <c r="D11" s="11">
        <f t="shared" si="1"/>
        <v>0</v>
      </c>
      <c r="E11" s="8">
        <f t="shared" si="2"/>
        <v>0</v>
      </c>
      <c r="F11" s="10">
        <v>0</v>
      </c>
      <c r="G11" s="11">
        <f t="shared" si="3"/>
        <v>0</v>
      </c>
      <c r="H11" s="12">
        <v>0</v>
      </c>
      <c r="I11" s="11">
        <f t="shared" si="4"/>
        <v>0</v>
      </c>
      <c r="J11" s="11"/>
      <c r="K11" s="11">
        <f t="shared" si="5"/>
        <v>0</v>
      </c>
      <c r="L11" s="11"/>
      <c r="M11" s="14">
        <f t="shared" si="6"/>
        <v>0</v>
      </c>
      <c r="N11" s="36">
        <v>0</v>
      </c>
      <c r="O11" s="14">
        <f t="shared" si="7"/>
        <v>0</v>
      </c>
    </row>
    <row r="12" spans="1:15" ht="15" x14ac:dyDescent="0.2">
      <c r="A12" s="9"/>
      <c r="B12" s="10"/>
      <c r="C12" s="11">
        <f t="shared" si="0"/>
        <v>0</v>
      </c>
      <c r="D12" s="11">
        <f t="shared" si="1"/>
        <v>0</v>
      </c>
      <c r="E12" s="8">
        <f t="shared" si="2"/>
        <v>0</v>
      </c>
      <c r="F12" s="10">
        <v>0</v>
      </c>
      <c r="G12" s="11">
        <f t="shared" si="3"/>
        <v>0</v>
      </c>
      <c r="H12" s="12">
        <v>0</v>
      </c>
      <c r="I12" s="11">
        <f t="shared" si="4"/>
        <v>0</v>
      </c>
      <c r="J12" s="11"/>
      <c r="K12" s="11">
        <f t="shared" si="5"/>
        <v>0</v>
      </c>
      <c r="L12" s="11"/>
      <c r="M12" s="14">
        <f t="shared" si="6"/>
        <v>0</v>
      </c>
      <c r="N12" s="36">
        <v>0</v>
      </c>
      <c r="O12" s="14">
        <f t="shared" si="7"/>
        <v>0</v>
      </c>
    </row>
    <row r="13" spans="1:15" ht="15" x14ac:dyDescent="0.2">
      <c r="A13" s="9"/>
      <c r="B13" s="10"/>
      <c r="C13" s="11">
        <f t="shared" si="0"/>
        <v>0</v>
      </c>
      <c r="D13" s="11">
        <f t="shared" si="1"/>
        <v>0</v>
      </c>
      <c r="E13" s="8">
        <f t="shared" si="2"/>
        <v>0</v>
      </c>
      <c r="F13" s="10">
        <v>0</v>
      </c>
      <c r="G13" s="11">
        <f t="shared" si="3"/>
        <v>0</v>
      </c>
      <c r="H13" s="12">
        <v>0</v>
      </c>
      <c r="I13" s="11">
        <f t="shared" si="4"/>
        <v>0</v>
      </c>
      <c r="J13" s="11"/>
      <c r="K13" s="11">
        <f t="shared" si="5"/>
        <v>0</v>
      </c>
      <c r="L13" s="11"/>
      <c r="M13" s="14">
        <f t="shared" si="6"/>
        <v>0</v>
      </c>
      <c r="N13" s="36">
        <v>0</v>
      </c>
      <c r="O13" s="14">
        <f t="shared" si="7"/>
        <v>0</v>
      </c>
    </row>
    <row r="14" spans="1:15" ht="15" x14ac:dyDescent="0.2">
      <c r="A14" s="9"/>
      <c r="B14" s="10"/>
      <c r="C14" s="11">
        <f t="shared" si="0"/>
        <v>0</v>
      </c>
      <c r="D14" s="11">
        <f t="shared" si="1"/>
        <v>0</v>
      </c>
      <c r="E14" s="8">
        <f t="shared" si="2"/>
        <v>0</v>
      </c>
      <c r="F14" s="10">
        <v>0</v>
      </c>
      <c r="G14" s="11">
        <f t="shared" si="3"/>
        <v>0</v>
      </c>
      <c r="H14" s="12">
        <v>0</v>
      </c>
      <c r="I14" s="11">
        <f t="shared" si="4"/>
        <v>0</v>
      </c>
      <c r="J14" s="11"/>
      <c r="K14" s="11">
        <f t="shared" si="5"/>
        <v>0</v>
      </c>
      <c r="L14" s="11"/>
      <c r="M14" s="14">
        <f t="shared" si="6"/>
        <v>0</v>
      </c>
      <c r="N14" s="36">
        <v>0</v>
      </c>
      <c r="O14" s="14">
        <f t="shared" si="7"/>
        <v>0</v>
      </c>
    </row>
    <row r="15" spans="1:15" ht="15" x14ac:dyDescent="0.2">
      <c r="A15" s="9"/>
      <c r="B15" s="10">
        <v>0</v>
      </c>
      <c r="C15" s="11">
        <f t="shared" si="0"/>
        <v>0</v>
      </c>
      <c r="D15" s="11">
        <f t="shared" si="1"/>
        <v>0</v>
      </c>
      <c r="E15" s="8">
        <f t="shared" si="2"/>
        <v>0</v>
      </c>
      <c r="F15" s="10">
        <v>0</v>
      </c>
      <c r="G15" s="11">
        <f t="shared" si="3"/>
        <v>0</v>
      </c>
      <c r="H15" s="12">
        <v>0</v>
      </c>
      <c r="I15" s="11">
        <f t="shared" si="4"/>
        <v>0</v>
      </c>
      <c r="J15" s="11"/>
      <c r="K15" s="11">
        <f t="shared" si="5"/>
        <v>0</v>
      </c>
      <c r="L15" s="11"/>
      <c r="M15" s="14">
        <f t="shared" si="6"/>
        <v>0</v>
      </c>
      <c r="N15" s="36">
        <v>0</v>
      </c>
      <c r="O15" s="14">
        <f t="shared" si="7"/>
        <v>0</v>
      </c>
    </row>
    <row r="16" spans="1:15" ht="15" x14ac:dyDescent="0.2">
      <c r="A16" s="9"/>
      <c r="B16" s="10">
        <v>0</v>
      </c>
      <c r="C16" s="11">
        <f t="shared" si="0"/>
        <v>0</v>
      </c>
      <c r="D16" s="11">
        <f t="shared" si="1"/>
        <v>0</v>
      </c>
      <c r="E16" s="8">
        <f t="shared" si="2"/>
        <v>0</v>
      </c>
      <c r="F16" s="10">
        <v>0</v>
      </c>
      <c r="G16" s="11">
        <f t="shared" si="3"/>
        <v>0</v>
      </c>
      <c r="H16" s="12">
        <v>0</v>
      </c>
      <c r="I16" s="11">
        <f t="shared" si="4"/>
        <v>0</v>
      </c>
      <c r="J16" s="11"/>
      <c r="K16" s="11">
        <f t="shared" si="5"/>
        <v>0</v>
      </c>
      <c r="L16" s="11"/>
      <c r="M16" s="14">
        <f t="shared" si="6"/>
        <v>0</v>
      </c>
      <c r="N16" s="36"/>
      <c r="O16" s="14">
        <f t="shared" si="7"/>
        <v>0</v>
      </c>
    </row>
    <row r="17" spans="1:15" ht="15" x14ac:dyDescent="0.2">
      <c r="A17" s="9"/>
      <c r="B17" s="10">
        <v>0</v>
      </c>
      <c r="C17" s="11">
        <f t="shared" si="0"/>
        <v>0</v>
      </c>
      <c r="D17" s="11">
        <f t="shared" si="1"/>
        <v>0</v>
      </c>
      <c r="E17" s="8">
        <f t="shared" si="2"/>
        <v>0</v>
      </c>
      <c r="F17" s="10">
        <v>0</v>
      </c>
      <c r="G17" s="11">
        <f t="shared" si="3"/>
        <v>0</v>
      </c>
      <c r="H17" s="12">
        <v>0</v>
      </c>
      <c r="I17" s="11">
        <f t="shared" si="4"/>
        <v>0</v>
      </c>
      <c r="J17" s="11"/>
      <c r="K17" s="11">
        <f t="shared" si="5"/>
        <v>0</v>
      </c>
      <c r="L17" s="11"/>
      <c r="M17" s="14">
        <f t="shared" si="6"/>
        <v>0</v>
      </c>
      <c r="N17" s="36"/>
      <c r="O17" s="14">
        <f t="shared" si="7"/>
        <v>0</v>
      </c>
    </row>
    <row r="18" spans="1:15" ht="15" x14ac:dyDescent="0.2">
      <c r="A18" s="9"/>
      <c r="B18" s="10">
        <v>0</v>
      </c>
      <c r="C18" s="11">
        <f t="shared" si="0"/>
        <v>0</v>
      </c>
      <c r="D18" s="11">
        <f t="shared" si="1"/>
        <v>0</v>
      </c>
      <c r="E18" s="8">
        <f t="shared" si="2"/>
        <v>0</v>
      </c>
      <c r="F18" s="10">
        <v>0</v>
      </c>
      <c r="G18" s="11">
        <f t="shared" si="3"/>
        <v>0</v>
      </c>
      <c r="H18" s="12">
        <v>0</v>
      </c>
      <c r="I18" s="11">
        <f t="shared" si="4"/>
        <v>0</v>
      </c>
      <c r="J18" s="11"/>
      <c r="K18" s="11">
        <f t="shared" si="5"/>
        <v>0</v>
      </c>
      <c r="L18" s="11"/>
      <c r="M18" s="14">
        <f t="shared" si="6"/>
        <v>0</v>
      </c>
      <c r="N18" s="36"/>
      <c r="O18" s="14">
        <f>(N21*M18)+M18</f>
        <v>0</v>
      </c>
    </row>
    <row r="19" spans="1:15" ht="15" x14ac:dyDescent="0.2">
      <c r="A19" s="9"/>
      <c r="B19" s="10">
        <v>0</v>
      </c>
      <c r="C19" s="11">
        <f t="shared" si="0"/>
        <v>0</v>
      </c>
      <c r="D19" s="11">
        <f t="shared" si="1"/>
        <v>0</v>
      </c>
      <c r="E19" s="8">
        <f t="shared" si="2"/>
        <v>0</v>
      </c>
      <c r="F19" s="10">
        <v>0</v>
      </c>
      <c r="G19" s="11">
        <f t="shared" si="3"/>
        <v>0</v>
      </c>
      <c r="H19" s="12">
        <v>0</v>
      </c>
      <c r="I19" s="11">
        <f t="shared" si="4"/>
        <v>0</v>
      </c>
      <c r="J19" s="11"/>
      <c r="K19" s="11">
        <f t="shared" si="5"/>
        <v>0</v>
      </c>
      <c r="L19" s="11"/>
      <c r="M19" s="14">
        <f t="shared" si="6"/>
        <v>0</v>
      </c>
      <c r="N19" s="36"/>
      <c r="O19" s="14">
        <f>(N18*M19)+M19</f>
        <v>0</v>
      </c>
    </row>
    <row r="20" spans="1:15" ht="15" x14ac:dyDescent="0.2">
      <c r="A20" s="9"/>
      <c r="B20" s="10">
        <v>0</v>
      </c>
      <c r="C20" s="11">
        <f t="shared" si="0"/>
        <v>0</v>
      </c>
      <c r="D20" s="11">
        <f t="shared" si="1"/>
        <v>0</v>
      </c>
      <c r="E20" s="8">
        <f t="shared" si="2"/>
        <v>0</v>
      </c>
      <c r="F20" s="10">
        <v>0</v>
      </c>
      <c r="G20" s="11">
        <f t="shared" si="3"/>
        <v>0</v>
      </c>
      <c r="H20" s="12">
        <v>0</v>
      </c>
      <c r="I20" s="11">
        <f t="shared" si="4"/>
        <v>0</v>
      </c>
      <c r="J20" s="11"/>
      <c r="K20" s="11">
        <f t="shared" si="5"/>
        <v>0</v>
      </c>
      <c r="L20" s="11"/>
      <c r="M20" s="14">
        <f t="shared" si="6"/>
        <v>0</v>
      </c>
      <c r="N20" s="36"/>
      <c r="O20" s="14">
        <f>(N19*M20)+M20</f>
        <v>0</v>
      </c>
    </row>
    <row r="21" spans="1:15" ht="15" x14ac:dyDescent="0.2">
      <c r="A21" s="9"/>
      <c r="B21" s="10">
        <v>0</v>
      </c>
      <c r="C21" s="11">
        <f t="shared" si="0"/>
        <v>0</v>
      </c>
      <c r="D21" s="11">
        <f t="shared" si="1"/>
        <v>0</v>
      </c>
      <c r="E21" s="8">
        <f t="shared" si="2"/>
        <v>0</v>
      </c>
      <c r="F21" s="10">
        <v>0</v>
      </c>
      <c r="G21" s="11">
        <f t="shared" si="3"/>
        <v>0</v>
      </c>
      <c r="H21" s="12">
        <v>0</v>
      </c>
      <c r="I21" s="11">
        <f t="shared" si="4"/>
        <v>0</v>
      </c>
      <c r="J21" s="11"/>
      <c r="K21" s="11">
        <f t="shared" si="5"/>
        <v>0</v>
      </c>
      <c r="L21" s="11"/>
      <c r="M21" s="14">
        <f t="shared" si="6"/>
        <v>0</v>
      </c>
      <c r="N21" s="36"/>
      <c r="O21" s="14">
        <f>(N27*M21)+M21</f>
        <v>0</v>
      </c>
    </row>
    <row r="22" spans="1:15" ht="15" x14ac:dyDescent="0.2">
      <c r="A22" s="9"/>
      <c r="B22" s="10"/>
      <c r="C22" s="11">
        <f t="shared" si="0"/>
        <v>0</v>
      </c>
      <c r="D22" s="11">
        <f t="shared" si="1"/>
        <v>0</v>
      </c>
      <c r="E22" s="8">
        <f t="shared" si="2"/>
        <v>0</v>
      </c>
      <c r="F22" s="10">
        <v>0</v>
      </c>
      <c r="G22" s="11">
        <f t="shared" si="3"/>
        <v>0</v>
      </c>
      <c r="H22" s="12">
        <v>0</v>
      </c>
      <c r="I22" s="11">
        <f t="shared" si="4"/>
        <v>0</v>
      </c>
      <c r="J22" s="11"/>
      <c r="K22" s="11">
        <f t="shared" si="5"/>
        <v>0</v>
      </c>
      <c r="L22" s="11"/>
      <c r="M22" s="14">
        <f t="shared" si="6"/>
        <v>0</v>
      </c>
      <c r="N22" s="36"/>
      <c r="O22" s="14">
        <f>(N20*M22)+M22</f>
        <v>0</v>
      </c>
    </row>
    <row r="23" spans="1:15" ht="15" x14ac:dyDescent="0.2">
      <c r="A23" s="9"/>
      <c r="B23" s="10"/>
      <c r="C23" s="11">
        <f t="shared" si="0"/>
        <v>0</v>
      </c>
      <c r="D23" s="11">
        <f t="shared" si="1"/>
        <v>0</v>
      </c>
      <c r="E23" s="8">
        <f t="shared" si="2"/>
        <v>0</v>
      </c>
      <c r="F23" s="10">
        <v>0</v>
      </c>
      <c r="G23" s="11">
        <f t="shared" si="3"/>
        <v>0</v>
      </c>
      <c r="H23" s="12">
        <v>0</v>
      </c>
      <c r="I23" s="11">
        <f t="shared" si="4"/>
        <v>0</v>
      </c>
      <c r="J23" s="11"/>
      <c r="K23" s="11">
        <f t="shared" si="5"/>
        <v>0</v>
      </c>
      <c r="L23" s="11"/>
      <c r="M23" s="14">
        <f t="shared" si="6"/>
        <v>0</v>
      </c>
      <c r="N23" s="36"/>
      <c r="O23" s="14">
        <f>(N22*M23)+M23</f>
        <v>0</v>
      </c>
    </row>
    <row r="24" spans="1:15" ht="15" x14ac:dyDescent="0.2">
      <c r="A24" s="9"/>
      <c r="B24" s="10"/>
      <c r="C24" s="11">
        <f t="shared" si="0"/>
        <v>0</v>
      </c>
      <c r="D24" s="11">
        <f t="shared" si="1"/>
        <v>0</v>
      </c>
      <c r="E24" s="8">
        <f t="shared" si="2"/>
        <v>0</v>
      </c>
      <c r="F24" s="10">
        <v>0</v>
      </c>
      <c r="G24" s="11">
        <f t="shared" si="3"/>
        <v>0</v>
      </c>
      <c r="H24" s="12">
        <v>0</v>
      </c>
      <c r="I24" s="11">
        <f t="shared" si="4"/>
        <v>0</v>
      </c>
      <c r="J24" s="11"/>
      <c r="K24" s="11">
        <f t="shared" si="5"/>
        <v>0</v>
      </c>
      <c r="L24" s="11"/>
      <c r="M24" s="14">
        <f t="shared" si="6"/>
        <v>0</v>
      </c>
      <c r="N24" s="36"/>
      <c r="O24" s="14">
        <f>(N23*M24)+M24</f>
        <v>0</v>
      </c>
    </row>
    <row r="25" spans="1:15" ht="15" x14ac:dyDescent="0.2">
      <c r="A25" s="9"/>
      <c r="B25" s="10"/>
      <c r="C25" s="11">
        <f t="shared" si="0"/>
        <v>0</v>
      </c>
      <c r="D25" s="11">
        <f t="shared" si="1"/>
        <v>0</v>
      </c>
      <c r="E25" s="8">
        <f t="shared" si="2"/>
        <v>0</v>
      </c>
      <c r="F25" s="10">
        <v>0</v>
      </c>
      <c r="G25" s="11">
        <f t="shared" si="3"/>
        <v>0</v>
      </c>
      <c r="H25" s="12">
        <v>0</v>
      </c>
      <c r="I25" s="11">
        <f t="shared" si="4"/>
        <v>0</v>
      </c>
      <c r="J25" s="11"/>
      <c r="K25" s="11">
        <f t="shared" si="5"/>
        <v>0</v>
      </c>
      <c r="L25" s="11"/>
      <c r="M25" s="14">
        <f t="shared" si="6"/>
        <v>0</v>
      </c>
      <c r="N25" s="36"/>
      <c r="O25" s="14">
        <f>(N24*M25)+M25</f>
        <v>0</v>
      </c>
    </row>
    <row r="26" spans="1:15" ht="15" x14ac:dyDescent="0.2">
      <c r="A26" s="9"/>
      <c r="B26" s="10"/>
      <c r="C26" s="11">
        <f t="shared" si="0"/>
        <v>0</v>
      </c>
      <c r="D26" s="11">
        <f t="shared" si="1"/>
        <v>0</v>
      </c>
      <c r="E26" s="8">
        <f t="shared" si="2"/>
        <v>0</v>
      </c>
      <c r="F26" s="10">
        <v>0</v>
      </c>
      <c r="G26" s="11">
        <f t="shared" si="3"/>
        <v>0</v>
      </c>
      <c r="H26" s="12">
        <v>0</v>
      </c>
      <c r="I26" s="11">
        <f t="shared" si="4"/>
        <v>0</v>
      </c>
      <c r="J26" s="11"/>
      <c r="K26" s="11">
        <f t="shared" si="5"/>
        <v>0</v>
      </c>
      <c r="L26" s="11"/>
      <c r="M26" s="14">
        <f t="shared" si="6"/>
        <v>0</v>
      </c>
      <c r="N26" s="36"/>
      <c r="O26" s="14">
        <f>(N25*M26)+M26</f>
        <v>0</v>
      </c>
    </row>
    <row r="27" spans="1:15" ht="15" x14ac:dyDescent="0.2">
      <c r="A27" s="9"/>
      <c r="B27" s="10"/>
      <c r="C27" s="11">
        <f t="shared" si="0"/>
        <v>0</v>
      </c>
      <c r="D27" s="11">
        <f t="shared" si="1"/>
        <v>0</v>
      </c>
      <c r="E27" s="8">
        <f t="shared" si="2"/>
        <v>0</v>
      </c>
      <c r="F27" s="10">
        <v>0</v>
      </c>
      <c r="G27" s="11">
        <f t="shared" si="3"/>
        <v>0</v>
      </c>
      <c r="H27" s="12">
        <v>0</v>
      </c>
      <c r="I27" s="11">
        <f t="shared" si="4"/>
        <v>0</v>
      </c>
      <c r="J27" s="11"/>
      <c r="K27" s="11">
        <f t="shared" si="5"/>
        <v>0</v>
      </c>
      <c r="L27" s="11"/>
      <c r="M27" s="14">
        <f t="shared" si="6"/>
        <v>0</v>
      </c>
      <c r="N27" s="36"/>
      <c r="O27" s="14">
        <f>(N26*M27)+M27</f>
        <v>0</v>
      </c>
    </row>
    <row r="28" spans="1:15" ht="18" x14ac:dyDescent="0.2">
      <c r="A28" s="15" t="s">
        <v>15</v>
      </c>
      <c r="B28" s="15"/>
      <c r="C28" s="16"/>
      <c r="D28" s="16"/>
      <c r="E28" s="15"/>
      <c r="F28" s="15"/>
      <c r="G28" s="15"/>
      <c r="H28" s="16"/>
      <c r="I28" s="15"/>
      <c r="J28" s="15"/>
      <c r="K28" s="15"/>
      <c r="L28" s="15"/>
      <c r="M28" s="16">
        <f>SUM(M7:M27)</f>
        <v>310070.79830000002</v>
      </c>
      <c r="N28" s="16"/>
      <c r="O28" s="16">
        <f t="shared" ref="O28" si="8">SUM(O7:O27)</f>
        <v>310070.79830000002</v>
      </c>
    </row>
    <row r="29" spans="1:15" x14ac:dyDescent="0.15">
      <c r="C29" s="1"/>
      <c r="D29" s="1"/>
      <c r="H29" s="1"/>
      <c r="M29" s="1"/>
    </row>
    <row r="30" spans="1:15" x14ac:dyDescent="0.15">
      <c r="A30" s="6" t="s">
        <v>10</v>
      </c>
      <c r="C30" s="1"/>
      <c r="D30" s="1"/>
      <c r="H30" s="1"/>
      <c r="M30" s="1"/>
    </row>
    <row r="31" spans="1:15" x14ac:dyDescent="0.15">
      <c r="A31" s="6" t="s">
        <v>11</v>
      </c>
      <c r="H31" s="1"/>
      <c r="M31" s="1"/>
    </row>
    <row r="32" spans="1:15" x14ac:dyDescent="0.15">
      <c r="A32" s="6" t="s">
        <v>12</v>
      </c>
      <c r="H32" s="1"/>
      <c r="M32" s="1"/>
    </row>
    <row r="33" spans="1:15" x14ac:dyDescent="0.15">
      <c r="A33" s="35"/>
      <c r="H33" s="1"/>
      <c r="M33" s="1"/>
    </row>
    <row r="34" spans="1:15" x14ac:dyDescent="0.15">
      <c r="M34" s="1"/>
    </row>
    <row r="35" spans="1:15" x14ac:dyDescent="0.15">
      <c r="M35" s="1"/>
    </row>
    <row r="36" spans="1:15" ht="18" x14ac:dyDescent="0.2">
      <c r="A36" s="26" t="s">
        <v>16</v>
      </c>
      <c r="M36" s="1"/>
    </row>
    <row r="37" spans="1:15" x14ac:dyDescent="0.15">
      <c r="M37" s="34" t="s">
        <v>22</v>
      </c>
      <c r="O37" s="6" t="s">
        <v>21</v>
      </c>
    </row>
    <row r="38" spans="1:15" x14ac:dyDescent="0.15">
      <c r="A38" s="27" t="s">
        <v>24</v>
      </c>
      <c r="M38" s="30">
        <v>15000</v>
      </c>
      <c r="N38" s="31">
        <f>$N$7</f>
        <v>0</v>
      </c>
      <c r="O38" s="14">
        <f t="shared" ref="O38:O49" si="9">(N38*M38)+M38</f>
        <v>15000</v>
      </c>
    </row>
    <row r="39" spans="1:15" x14ac:dyDescent="0.15">
      <c r="A39" s="27" t="s">
        <v>25</v>
      </c>
      <c r="M39" s="30">
        <v>10000</v>
      </c>
      <c r="N39" s="31">
        <f t="shared" ref="N39:N49" si="10">$N$7</f>
        <v>0</v>
      </c>
      <c r="O39" s="14">
        <f t="shared" si="9"/>
        <v>10000</v>
      </c>
    </row>
    <row r="40" spans="1:15" x14ac:dyDescent="0.15">
      <c r="A40" s="27"/>
      <c r="M40" s="30"/>
      <c r="N40" s="31">
        <f t="shared" si="10"/>
        <v>0</v>
      </c>
      <c r="O40" s="14">
        <f t="shared" si="9"/>
        <v>0</v>
      </c>
    </row>
    <row r="41" spans="1:15" x14ac:dyDescent="0.15">
      <c r="A41" s="27"/>
      <c r="M41" s="30"/>
      <c r="N41" s="31">
        <f t="shared" si="10"/>
        <v>0</v>
      </c>
      <c r="O41" s="14">
        <f t="shared" si="9"/>
        <v>0</v>
      </c>
    </row>
    <row r="42" spans="1:15" x14ac:dyDescent="0.15">
      <c r="A42" s="27"/>
      <c r="M42" s="30"/>
      <c r="N42" s="31">
        <f t="shared" si="10"/>
        <v>0</v>
      </c>
      <c r="O42" s="14">
        <f t="shared" si="9"/>
        <v>0</v>
      </c>
    </row>
    <row r="43" spans="1:15" x14ac:dyDescent="0.15">
      <c r="A43" s="27"/>
      <c r="M43" s="30"/>
      <c r="N43" s="31">
        <f t="shared" si="10"/>
        <v>0</v>
      </c>
      <c r="O43" s="14">
        <f t="shared" si="9"/>
        <v>0</v>
      </c>
    </row>
    <row r="44" spans="1:15" x14ac:dyDescent="0.15">
      <c r="A44" s="27"/>
      <c r="M44" s="30"/>
      <c r="N44" s="31">
        <f t="shared" si="10"/>
        <v>0</v>
      </c>
      <c r="O44" s="14">
        <f t="shared" si="9"/>
        <v>0</v>
      </c>
    </row>
    <row r="45" spans="1:15" x14ac:dyDescent="0.15">
      <c r="A45" s="29"/>
      <c r="M45" s="30"/>
      <c r="N45" s="31">
        <f t="shared" si="10"/>
        <v>0</v>
      </c>
      <c r="O45" s="14">
        <f t="shared" si="9"/>
        <v>0</v>
      </c>
    </row>
    <row r="46" spans="1:15" x14ac:dyDescent="0.15">
      <c r="A46" s="29"/>
      <c r="M46" s="30"/>
      <c r="N46" s="31">
        <f t="shared" si="10"/>
        <v>0</v>
      </c>
      <c r="O46" s="14">
        <f t="shared" si="9"/>
        <v>0</v>
      </c>
    </row>
    <row r="47" spans="1:15" x14ac:dyDescent="0.15">
      <c r="A47" s="29"/>
      <c r="M47" s="30"/>
      <c r="N47" s="31">
        <f t="shared" si="10"/>
        <v>0</v>
      </c>
      <c r="O47" s="14">
        <f t="shared" si="9"/>
        <v>0</v>
      </c>
    </row>
    <row r="48" spans="1:15" x14ac:dyDescent="0.15">
      <c r="A48" s="29"/>
      <c r="M48" s="30"/>
      <c r="N48" s="31">
        <f t="shared" si="10"/>
        <v>0</v>
      </c>
      <c r="O48" s="14">
        <f t="shared" si="9"/>
        <v>0</v>
      </c>
    </row>
    <row r="49" spans="1:15" x14ac:dyDescent="0.15">
      <c r="A49" s="29"/>
      <c r="M49" s="30"/>
      <c r="N49" s="31">
        <f t="shared" si="10"/>
        <v>0</v>
      </c>
      <c r="O49" s="14">
        <f t="shared" si="9"/>
        <v>0</v>
      </c>
    </row>
    <row r="50" spans="1:15" ht="18" x14ac:dyDescent="0.2">
      <c r="A50" s="15" t="s">
        <v>17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6">
        <f>SUM(M28:M49)</f>
        <v>335070.79830000002</v>
      </c>
      <c r="N50" s="16"/>
      <c r="O50" s="16">
        <f t="shared" ref="O50" si="11">SUM(O28:O49)</f>
        <v>335070.79830000002</v>
      </c>
    </row>
    <row r="51" spans="1:15" x14ac:dyDescent="0.15">
      <c r="M51" s="1"/>
    </row>
    <row r="52" spans="1:15" x14ac:dyDescent="0.15">
      <c r="M52" s="1"/>
    </row>
    <row r="53" spans="1:15" x14ac:dyDescent="0.15">
      <c r="M53" s="1"/>
    </row>
    <row r="54" spans="1:15" x14ac:dyDescent="0.15">
      <c r="M54" s="1"/>
    </row>
    <row r="55" spans="1:15" x14ac:dyDescent="0.15">
      <c r="M55" s="1"/>
    </row>
    <row r="56" spans="1:15" x14ac:dyDescent="0.15">
      <c r="M56" s="1"/>
    </row>
    <row r="57" spans="1:15" x14ac:dyDescent="0.15">
      <c r="M57" s="1"/>
    </row>
    <row r="58" spans="1:15" x14ac:dyDescent="0.15">
      <c r="M58" s="1"/>
    </row>
    <row r="59" spans="1:15" x14ac:dyDescent="0.15">
      <c r="M59" s="1"/>
    </row>
    <row r="60" spans="1:15" x14ac:dyDescent="0.15">
      <c r="M60" s="1"/>
    </row>
    <row r="61" spans="1:15" x14ac:dyDescent="0.15">
      <c r="M61" s="1"/>
    </row>
    <row r="62" spans="1:15" x14ac:dyDescent="0.15">
      <c r="M62" s="1"/>
    </row>
    <row r="63" spans="1:15" x14ac:dyDescent="0.15">
      <c r="M63" s="1"/>
    </row>
    <row r="64" spans="1:15" x14ac:dyDescent="0.15">
      <c r="M64" s="1"/>
    </row>
    <row r="65" spans="13:13" x14ac:dyDescent="0.15">
      <c r="M65" s="1"/>
    </row>
    <row r="66" spans="13:13" x14ac:dyDescent="0.15">
      <c r="M66" s="1"/>
    </row>
    <row r="67" spans="13:13" x14ac:dyDescent="0.15">
      <c r="M67" s="1"/>
    </row>
    <row r="68" spans="13:13" x14ac:dyDescent="0.15">
      <c r="M68" s="1"/>
    </row>
    <row r="69" spans="13:13" x14ac:dyDescent="0.15">
      <c r="M69" s="1"/>
    </row>
    <row r="70" spans="13:13" x14ac:dyDescent="0.15">
      <c r="M70" s="1"/>
    </row>
    <row r="71" spans="13:13" x14ac:dyDescent="0.15">
      <c r="M71" s="1"/>
    </row>
    <row r="72" spans="13:13" x14ac:dyDescent="0.15">
      <c r="M72" s="1"/>
    </row>
    <row r="73" spans="13:13" x14ac:dyDescent="0.15">
      <c r="M73" s="1"/>
    </row>
    <row r="74" spans="13:13" x14ac:dyDescent="0.15">
      <c r="M74" s="1"/>
    </row>
    <row r="75" spans="13:13" x14ac:dyDescent="0.15">
      <c r="M75" s="1"/>
    </row>
    <row r="76" spans="13:13" x14ac:dyDescent="0.15">
      <c r="M76" s="1"/>
    </row>
    <row r="77" spans="13:13" x14ac:dyDescent="0.15">
      <c r="M77" s="1"/>
    </row>
    <row r="78" spans="13:13" x14ac:dyDescent="0.15">
      <c r="M78" s="1"/>
    </row>
    <row r="79" spans="13:13" x14ac:dyDescent="0.15">
      <c r="M79" s="1"/>
    </row>
    <row r="80" spans="13:13" x14ac:dyDescent="0.15">
      <c r="M80" s="1"/>
    </row>
    <row r="81" spans="13:13" x14ac:dyDescent="0.15">
      <c r="M81" s="1"/>
    </row>
    <row r="82" spans="13:13" x14ac:dyDescent="0.15">
      <c r="M82" s="1"/>
    </row>
    <row r="83" spans="13:13" x14ac:dyDescent="0.15">
      <c r="M83" s="1"/>
    </row>
    <row r="84" spans="13:13" x14ac:dyDescent="0.15">
      <c r="M84" s="1"/>
    </row>
    <row r="85" spans="13:13" x14ac:dyDescent="0.15">
      <c r="M85" s="1"/>
    </row>
    <row r="86" spans="13:13" x14ac:dyDescent="0.15">
      <c r="M86" s="1"/>
    </row>
    <row r="87" spans="13:13" x14ac:dyDescent="0.15">
      <c r="M87" s="1"/>
    </row>
  </sheetData>
  <protectedRanges>
    <protectedRange sqref="M38:M49" name="Område5"/>
    <protectedRange sqref="A38:A49 M38:M49" name="Område3"/>
    <protectedRange sqref="A7:B27 F7:F27 H7:H27" name="Område2"/>
    <protectedRange sqref="N7:N27" name="Område4"/>
  </protectedRanges>
  <phoneticPr fontId="2" type="noConversion"/>
  <pageMargins left="0.75" right="0.75" top="1" bottom="1" header="0.5" footer="0.5"/>
  <pageSetup paperSize="9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Blad2</vt:lpstr>
      <vt:lpstr>Blad3</vt:lpstr>
    </vt:vector>
  </TitlesOfParts>
  <Company>Lunds universitet, KansliS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Britt-Marie Eriksson</dc:creator>
  <cp:lastModifiedBy>Microsoft Office-användare</cp:lastModifiedBy>
  <cp:lastPrinted>2008-04-11T08:40:02Z</cp:lastPrinted>
  <dcterms:created xsi:type="dcterms:W3CDTF">2006-09-01T07:51:42Z</dcterms:created>
  <dcterms:modified xsi:type="dcterms:W3CDTF">2018-10-01T07:33:59Z</dcterms:modified>
</cp:coreProperties>
</file>